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o con proyecto" sheetId="1" r:id="rId4"/>
  </sheets>
  <definedNames/>
  <calcPr/>
  <extLst>
    <ext uri="GoogleSheetsCustomDataVersion1">
      <go:sheetsCustomData xmlns:go="http://customooxmlschemas.google.com/" r:id="rId5" roundtripDataSignature="AMtx7miznq3aHa8lglvAFXczUzy0r1nhSw=="/>
    </ext>
  </extLst>
</workbook>
</file>

<file path=xl/sharedStrings.xml><?xml version="1.0" encoding="utf-8"?>
<sst xmlns="http://schemas.openxmlformats.org/spreadsheetml/2006/main" count="118" uniqueCount="95">
  <si>
    <t>ITEM </t>
  </si>
  <si>
    <t>ASPECTO </t>
  </si>
  <si>
    <t>DESCRIPCIÓN DEL GASTO</t>
  </si>
  <si>
    <t>CANTIDAD </t>
  </si>
  <si>
    <t>PRECIO UNITARIO </t>
  </si>
  <si>
    <t>PRECIO TOTAL</t>
  </si>
  <si>
    <t>Cotizante</t>
  </si>
  <si>
    <t>Nombre comercial</t>
  </si>
  <si>
    <t>Extras</t>
  </si>
  <si>
    <t>Expositor</t>
  </si>
  <si>
    <t>Experto invitado(algun pilar u otra teática a fin a Nexus</t>
  </si>
  <si>
    <t>Particular</t>
  </si>
  <si>
    <t>Honorarios (+10,75%)</t>
  </si>
  <si>
    <t>Animador</t>
  </si>
  <si>
    <t>Animación, zumba, entretención breaks.</t>
  </si>
  <si>
    <t>Bienes y servicios</t>
  </si>
  <si>
    <t>Personal </t>
  </si>
  <si>
    <t>Monitores</t>
  </si>
  <si>
    <t>Honorarios por el taller que realizarán.</t>
  </si>
  <si>
    <t>Publicidad y difusión</t>
  </si>
  <si>
    <t>Voluntarios</t>
  </si>
  <si>
    <t>Movilización al lugar de la actividad.</t>
  </si>
  <si>
    <t>Ejecución</t>
  </si>
  <si>
    <t>Polera  para cada voluntario.</t>
  </si>
  <si>
    <t>Inversión</t>
  </si>
  <si>
    <t>Materiales </t>
  </si>
  <si>
    <t>Maquina para hacer chapitas</t>
  </si>
  <si>
    <t>Distintivo con nombre de voluntari@</t>
  </si>
  <si>
    <t>Mundo transfer</t>
  </si>
  <si>
    <t>Máquina Chapitas Red Modelo SDAP_N22 Con Matriz 37 Mm</t>
  </si>
  <si>
    <t>Total</t>
  </si>
  <si>
    <r>
      <t>Cartulinas</t>
    </r>
    <r>
      <rPr>
        <rFont val="Calibri"/>
        <b/>
        <color rgb="FF000000"/>
        <sz val="11.0"/>
      </rPr>
      <t> </t>
    </r>
  </si>
  <si>
    <t>Pliego de cartulina de  color blanco, celeste, rojo, rosado, amarillo y más. </t>
  </si>
  <si>
    <t>Librerias giorgio</t>
  </si>
  <si>
    <t>CARTULINA 077X110CM 240GR BLANCA NACIONAL</t>
  </si>
  <si>
    <t>Plumones </t>
  </si>
  <si>
    <r>
      <t>Colores azul, negro, rojo, verde.</t>
    </r>
    <r>
      <rPr>
        <rFont val="Calibri"/>
        <b/>
        <color rgb="FF000000"/>
        <sz val="11.0"/>
      </rPr>
      <t> </t>
    </r>
  </si>
  <si>
    <t>PLUMON PERMANENTE BLISTER 06UN 2NEGRO/2AZUL/1ROJO/1VERDE PUNTA BIS GARANTIA ATLANTIK</t>
  </si>
  <si>
    <t>Papel lustre </t>
  </si>
  <si>
    <t>De diferentes colores</t>
  </si>
  <si>
    <t>PAPEL LUSTRE 16X16 24 HOJAS 012C ORIGAMI ARTEL</t>
  </si>
  <si>
    <t>Pegote </t>
  </si>
  <si>
    <t>color blanco y tamaño mediano.  </t>
  </si>
  <si>
    <t>CINTA MASKING 12MMX40MT 140MIC BLISTER 1 UNIDAD ATLANTIK</t>
  </si>
  <si>
    <t>Pistola de silicona</t>
  </si>
  <si>
    <t>Para pegado de materiales</t>
  </si>
  <si>
    <t>PISTOLA SILICONA BARRA 07MM PROARTE</t>
  </si>
  <si>
    <t>Barras de silicona </t>
  </si>
  <si>
    <t>SILICONA BARRA 07.4MMX30CM TRANSPARENTE 08UN ATLANTIK</t>
  </si>
  <si>
    <t>Tijeras</t>
  </si>
  <si>
    <t>Para recorte de materiales</t>
  </si>
  <si>
    <t>TIJERA ESCOLAR 13CM PUNTA REDONDA BLISTER 01 UNID ATLANTIK</t>
  </si>
  <si>
    <t>Lamina para plastificar</t>
  </si>
  <si>
    <t>Plastificar materiales</t>
  </si>
  <si>
    <t>TERMOLAMINADO OFICIO 229X368MM 05/125MC 010UN ATLANTIK</t>
  </si>
  <si>
    <t>Merienda  </t>
  </si>
  <si>
    <t>Bebestibles </t>
  </si>
  <si>
    <t>Agua </t>
  </si>
  <si>
    <t>Lider</t>
  </si>
  <si>
    <t>Cachantun, Agua Mineral Sin Gas Botella 500 cc</t>
  </si>
  <si>
    <t>Café en lata(tarro)</t>
  </si>
  <si>
    <t>Nescafé, 
Café instantáneo Tradición tarro
400 g</t>
  </si>
  <si>
    <t>Jugos</t>
  </si>
  <si>
    <t>Livean, 
Refresco Libre de Azúcar Manzana Verde 7g</t>
  </si>
  <si>
    <t>Comestibles </t>
  </si>
  <si>
    <t>frutas de la época</t>
  </si>
  <si>
    <t>Líder (precio estimado en base al precio por kg asumiendo 8 manzanas en 1 kg)</t>
  </si>
  <si>
    <t xml:space="preserve">
Manzanas, 
Manzana Fuji
1 Kg ($1690/kg)</t>
  </si>
  <si>
    <t>Barras de cereales</t>
  </si>
  <si>
    <t>1000 las 8 unidades</t>
  </si>
  <si>
    <t>Líder</t>
  </si>
  <si>
    <t xml:space="preserve">
Costa, 
Barritas De Cereal Con Chocolate
8 Un</t>
  </si>
  <si>
    <t>Servilletas</t>
  </si>
  <si>
    <t>Servilleta Cocktail
200 Un</t>
  </si>
  <si>
    <t>Toalla nova</t>
  </si>
  <si>
    <t>Toalla de Papel Clásica 12 Metros
3 Un</t>
  </si>
  <si>
    <t>Bolsa de basura.</t>
  </si>
  <si>
    <t>Bolsa de Basura 50 x 70 cm Clásica
10 Un</t>
  </si>
  <si>
    <t>Arriendos</t>
  </si>
  <si>
    <t>Cancha/gimnasio/ salón</t>
  </si>
  <si>
    <t>Lugar donde se desarrollará la actividad.</t>
  </si>
  <si>
    <t>Equipo de amplificación</t>
  </si>
  <si>
    <t>Arriendo por 1 día: 1 equipo de sonido y 1 micrófono. </t>
  </si>
  <si>
    <t>Mesas y sillas </t>
  </si>
  <si>
    <t>Según los requerimientos de cada taller y para realizar el compartir.</t>
  </si>
  <si>
    <t>Transporte</t>
  </si>
  <si>
    <t>Materiales</t>
  </si>
  <si>
    <t>Transporte particular de materiales previo a actividad</t>
  </si>
  <si>
    <t>Publicidad paga en redes sociales</t>
  </si>
  <si>
    <t>Pago de publicidad de publicación en Instagram y Facebook, por un lapso de 2 semanas.</t>
  </si>
  <si>
    <t xml:space="preserve">Instagram y facebook </t>
  </si>
  <si>
    <t xml:space="preserve"> </t>
  </si>
  <si>
    <t>Valores variables según cotizantes</t>
  </si>
  <si>
    <t xml:space="preserve">Total </t>
  </si>
  <si>
    <t xml:space="preserve">2 colegios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</si>
</sst>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 [$$-340A]* #,##0_ ;_ [$$-340A]* \-#,##0_ ;_ [$$-340A]* &quot;-&quot;??_ ;_ @_ "/>
    <numFmt numFmtId="165" formatCode="_ [$$-340A]* #,##0.00_ ;_ [$$-340A]* \-#,##0.00_ ;_ [$$-340A]* &quot;-&quot;??_ ;_ @_ "/>
    <numFmt numFmtId="166" formatCode="[$$]#,##0"/>
    <numFmt numFmtId="167" formatCode="&quot;$&quot;#,##0.00_);[Red]\(&quot;$&quot;#,##0.00\)"/>
    <numFmt numFmtId="168" formatCode="&quot;$&quot;#,##0;[Red]&quot;$&quot;#,##0"/>
  </numFmts>
  <fonts count="10">
    <font>
      <sz val="11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/>
    <font>
      <color theme="1"/>
      <name val="Calibri"/>
    </font>
    <font>
      <sz val="10.0"/>
      <color rgb="FF333333"/>
      <name val="PT Sans"/>
    </font>
    <font>
      <i/>
      <sz val="11.0"/>
      <color rgb="FF000000"/>
      <name val="Calibri"/>
    </font>
    <font>
      <sz val="18.0"/>
    </font>
  </fonts>
  <fills count="8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rgb="FFE06666"/>
        <bgColor rgb="FFE06666"/>
      </patternFill>
    </fill>
  </fills>
  <borders count="6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Alignment="1" applyBorder="1" applyFill="1" applyFont="1">
      <alignment horizontal="center" shrinkToFit="0" vertical="center" wrapText="1"/>
    </xf>
    <xf borderId="0" fillId="0" fontId="2" numFmtId="164" xfId="0" applyFont="1" applyNumberFormat="1"/>
    <xf borderId="0" fillId="0" fontId="2" numFmtId="165" xfId="0" applyFont="1" applyNumberFormat="1"/>
    <xf borderId="2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166" xfId="0" applyAlignment="1" applyBorder="1" applyFont="1" applyNumberForma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2" numFmtId="0" xfId="0" applyBorder="1" applyFont="1"/>
    <xf borderId="0" fillId="0" fontId="2" numFmtId="0" xfId="0" applyAlignment="1" applyFont="1">
      <alignment readingOrder="0"/>
    </xf>
    <xf borderId="1" fillId="0" fontId="2" numFmtId="0" xfId="0" applyAlignment="1" applyBorder="1" applyFont="1">
      <alignment readingOrder="0"/>
    </xf>
    <xf borderId="1" fillId="0" fontId="2" numFmtId="166" xfId="0" applyBorder="1" applyFont="1" applyNumberFormat="1"/>
    <xf borderId="3" fillId="0" fontId="5" numFmtId="0" xfId="0" applyBorder="1" applyFont="1"/>
    <xf borderId="1" fillId="0" fontId="2" numFmtId="0" xfId="0" applyAlignment="1" applyBorder="1" applyFont="1">
      <alignment readingOrder="0"/>
    </xf>
    <xf borderId="2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readingOrder="0"/>
    </xf>
    <xf borderId="1" fillId="0" fontId="5" numFmtId="0" xfId="0" applyBorder="1" applyFont="1"/>
    <xf borderId="4" fillId="0" fontId="5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1" fillId="0" fontId="2" numFmtId="166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readingOrder="0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readingOrder="0" shrinkToFit="0" wrapText="1"/>
    </xf>
    <xf borderId="1" fillId="3" fontId="5" numFmtId="0" xfId="0" applyAlignment="1" applyBorder="1" applyFill="1" applyFont="1">
      <alignment readingOrder="0"/>
    </xf>
    <xf borderId="1" fillId="3" fontId="6" numFmtId="166" xfId="0" applyBorder="1" applyFont="1" applyNumberFormat="1"/>
    <xf borderId="1" fillId="0" fontId="4" numFmtId="166" xfId="0" applyAlignment="1" applyBorder="1" applyFont="1" applyNumberForma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vertical="center"/>
    </xf>
    <xf borderId="1" fillId="0" fontId="7" numFmtId="0" xfId="0" applyAlignment="1" applyBorder="1" applyFont="1">
      <alignment shrinkToFit="0" vertical="center" wrapText="1"/>
    </xf>
    <xf borderId="1" fillId="0" fontId="2" numFmtId="166" xfId="0" applyAlignment="1" applyBorder="1" applyFont="1" applyNumberFormat="1">
      <alignment horizontal="center" readingOrder="0" shrinkToFit="0" vertical="center" wrapText="1"/>
    </xf>
    <xf borderId="1" fillId="4" fontId="4" numFmtId="0" xfId="0" applyAlignment="1" applyBorder="1" applyFill="1" applyFont="1">
      <alignment horizontal="center" readingOrder="0" shrinkToFit="0" vertical="center" wrapText="1"/>
    </xf>
    <xf borderId="1" fillId="0" fontId="2" numFmtId="0" xfId="0" applyAlignment="1" applyBorder="1" applyFont="1">
      <alignment readingOrder="0" shrinkToFit="0" vertical="top" wrapText="1"/>
    </xf>
    <xf borderId="1" fillId="0" fontId="2" numFmtId="0" xfId="0" applyAlignment="1" applyBorder="1" applyFont="1">
      <alignment readingOrder="0" shrinkToFit="0" vertical="center" wrapText="1"/>
    </xf>
    <xf borderId="1" fillId="0" fontId="8" numFmtId="0" xfId="0" applyAlignment="1" applyBorder="1" applyFont="1">
      <alignment shrinkToFit="0" vertical="center" wrapText="1"/>
    </xf>
    <xf borderId="2" fillId="0" fontId="2" numFmtId="166" xfId="0" applyAlignment="1" applyBorder="1" applyFont="1" applyNumberFormat="1">
      <alignment horizontal="center" shrinkToFit="0" vertical="center" wrapText="1"/>
    </xf>
    <xf borderId="2" fillId="0" fontId="4" numFmtId="166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/>
    </xf>
    <xf borderId="2" fillId="0" fontId="3" numFmtId="0" xfId="0" applyAlignment="1" applyBorder="1" applyFont="1">
      <alignment horizontal="center" readingOrder="0" shrinkToFit="0" vertical="center" wrapText="1"/>
    </xf>
    <xf borderId="2" fillId="0" fontId="4" numFmtId="0" xfId="0" applyAlignment="1" applyBorder="1" applyFont="1">
      <alignment horizontal="center" readingOrder="0" shrinkToFit="0" vertical="center" wrapText="1"/>
    </xf>
    <xf borderId="2" fillId="0" fontId="4" numFmtId="0" xfId="0" applyAlignment="1" applyBorder="1" applyFont="1">
      <alignment readingOrder="0" shrinkToFit="0" vertical="center" wrapText="1"/>
    </xf>
    <xf borderId="2" fillId="0" fontId="2" numFmtId="0" xfId="0" applyAlignment="1" applyBorder="1" applyFont="1">
      <alignment horizontal="center" readingOrder="0" shrinkToFit="0" vertical="center" wrapText="1"/>
    </xf>
    <xf borderId="2" fillId="0" fontId="2" numFmtId="166" xfId="0" applyAlignment="1" applyBorder="1" applyFont="1" applyNumberFormat="1">
      <alignment horizontal="center" readingOrder="0" shrinkToFit="0" vertical="center" wrapText="1"/>
    </xf>
    <xf borderId="2" fillId="0" fontId="2" numFmtId="0" xfId="0" applyBorder="1" applyFont="1"/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shrinkToFit="0" vertical="center" wrapText="1"/>
    </xf>
    <xf borderId="0" fillId="0" fontId="2" numFmtId="0" xfId="0" applyAlignment="1" applyFont="1">
      <alignment shrinkToFit="0" vertical="top" wrapText="1"/>
    </xf>
    <xf borderId="0" fillId="5" fontId="9" numFmtId="0" xfId="0" applyAlignment="1" applyFill="1" applyFont="1">
      <alignment readingOrder="0"/>
    </xf>
    <xf borderId="5" fillId="6" fontId="2" numFmtId="167" xfId="0" applyBorder="1" applyFill="1" applyFont="1" applyNumberFormat="1"/>
    <xf borderId="5" fillId="7" fontId="2" numFmtId="0" xfId="0" applyAlignment="1" applyBorder="1" applyFill="1" applyFont="1">
      <alignment horizontal="center"/>
    </xf>
    <xf borderId="5" fillId="0" fontId="2" numFmtId="0" xfId="0" applyAlignment="1" applyBorder="1" applyFont="1">
      <alignment horizontal="center" readingOrder="0"/>
    </xf>
    <xf borderId="5" fillId="0" fontId="2" numFmtId="168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6.63"/>
    <col customWidth="1" min="2" max="2" width="21.0"/>
    <col customWidth="1" min="3" max="3" width="17.25"/>
    <col customWidth="1" min="4" max="6" width="13.88"/>
    <col customWidth="1" min="7" max="7" width="35.5"/>
    <col customWidth="1" min="8" max="8" width="18.38"/>
    <col customWidth="1" min="9" max="9" width="16.38"/>
    <col customWidth="1" min="10" max="10" width="17.25"/>
    <col customWidth="1" min="11" max="11" width="25.88"/>
    <col customWidth="1" min="12" max="12" width="25.38"/>
    <col customWidth="1" min="13" max="13" width="14.38"/>
    <col customWidth="1" min="14" max="17" width="13.38"/>
    <col customWidth="1" min="18" max="26" width="9.38"/>
  </cols>
  <sheetData>
    <row r="1">
      <c r="L1" s="1"/>
      <c r="M1" s="2"/>
      <c r="N1" s="2"/>
      <c r="O1" s="2"/>
      <c r="P1" s="2"/>
      <c r="Q1" s="2"/>
    </row>
    <row r="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L2" s="2"/>
      <c r="M2" s="4"/>
      <c r="N2" s="5"/>
      <c r="O2" s="5"/>
      <c r="P2" s="5"/>
      <c r="Q2" s="5"/>
    </row>
    <row r="3">
      <c r="A3" s="6" t="s">
        <v>8</v>
      </c>
      <c r="B3" s="7" t="s">
        <v>9</v>
      </c>
      <c r="C3" s="7" t="s">
        <v>10</v>
      </c>
      <c r="D3" s="7">
        <v>1.0</v>
      </c>
      <c r="E3" s="8">
        <v>200000.0</v>
      </c>
      <c r="F3" s="8">
        <f t="shared" ref="F3:F17" si="1">D3*E3</f>
        <v>200000</v>
      </c>
      <c r="G3" s="9" t="s">
        <v>11</v>
      </c>
      <c r="H3" s="10"/>
      <c r="I3" s="11"/>
      <c r="J3" s="12" t="s">
        <v>12</v>
      </c>
      <c r="K3" s="13">
        <f>(F3+F4+F5)*1.1075</f>
        <v>326712.5</v>
      </c>
      <c r="L3" s="2"/>
      <c r="M3" s="4"/>
      <c r="N3" s="5"/>
      <c r="O3" s="5"/>
      <c r="P3" s="5"/>
      <c r="Q3" s="5"/>
      <c r="R3" s="2"/>
      <c r="S3" s="2"/>
      <c r="T3" s="2"/>
      <c r="U3" s="2"/>
      <c r="V3" s="2"/>
      <c r="W3" s="2"/>
      <c r="X3" s="2"/>
      <c r="Y3" s="2"/>
      <c r="Z3" s="2"/>
    </row>
    <row r="4">
      <c r="A4" s="14"/>
      <c r="B4" s="7" t="s">
        <v>13</v>
      </c>
      <c r="C4" s="7" t="s">
        <v>14</v>
      </c>
      <c r="D4" s="7">
        <v>1.0</v>
      </c>
      <c r="E4" s="8">
        <v>15000.0</v>
      </c>
      <c r="F4" s="8">
        <f t="shared" si="1"/>
        <v>15000</v>
      </c>
      <c r="G4" s="9" t="s">
        <v>11</v>
      </c>
      <c r="H4" s="10"/>
      <c r="I4" s="2"/>
      <c r="J4" s="15" t="s">
        <v>15</v>
      </c>
      <c r="K4" s="10">
        <v>283780.0</v>
      </c>
      <c r="L4" s="2"/>
      <c r="M4" s="4"/>
      <c r="N4" s="5"/>
      <c r="O4" s="5"/>
      <c r="P4" s="5"/>
      <c r="Q4" s="5"/>
      <c r="R4" s="2"/>
      <c r="S4" s="2"/>
      <c r="T4" s="2"/>
      <c r="U4" s="2"/>
      <c r="V4" s="2"/>
      <c r="W4" s="2"/>
      <c r="X4" s="2"/>
      <c r="Y4" s="2"/>
      <c r="Z4" s="2"/>
    </row>
    <row r="5">
      <c r="A5" s="16" t="s">
        <v>16</v>
      </c>
      <c r="B5" s="7" t="s">
        <v>17</v>
      </c>
      <c r="C5" s="17" t="s">
        <v>18</v>
      </c>
      <c r="D5" s="7">
        <v>4.0</v>
      </c>
      <c r="E5" s="8">
        <v>20000.0</v>
      </c>
      <c r="F5" s="8">
        <f t="shared" si="1"/>
        <v>80000</v>
      </c>
      <c r="G5" s="9" t="s">
        <v>11</v>
      </c>
      <c r="H5" s="10"/>
      <c r="J5" s="18" t="s">
        <v>19</v>
      </c>
      <c r="K5" s="19">
        <v>30000.0</v>
      </c>
      <c r="L5" s="2"/>
      <c r="M5" s="2"/>
      <c r="N5" s="2"/>
      <c r="O5" s="2"/>
      <c r="P5" s="2"/>
      <c r="Q5" s="2"/>
    </row>
    <row r="6">
      <c r="A6" s="20"/>
      <c r="B6" s="6" t="s">
        <v>20</v>
      </c>
      <c r="C6" s="17" t="s">
        <v>21</v>
      </c>
      <c r="D6" s="21">
        <v>1.0</v>
      </c>
      <c r="E6" s="22">
        <v>50000.0</v>
      </c>
      <c r="F6" s="8">
        <f t="shared" si="1"/>
        <v>50000</v>
      </c>
      <c r="G6" s="9" t="s">
        <v>11</v>
      </c>
      <c r="H6" s="10"/>
      <c r="I6" s="23"/>
      <c r="J6" s="18" t="s">
        <v>22</v>
      </c>
      <c r="K6" s="19">
        <v>204400.0</v>
      </c>
      <c r="L6" s="2"/>
      <c r="M6" s="4"/>
      <c r="N6" s="2"/>
      <c r="O6" s="2"/>
      <c r="P6" s="2"/>
      <c r="Q6" s="2"/>
    </row>
    <row r="7">
      <c r="A7" s="14"/>
      <c r="B7" s="14"/>
      <c r="C7" s="17" t="s">
        <v>23</v>
      </c>
      <c r="D7" s="21">
        <v>15.0</v>
      </c>
      <c r="E7" s="22">
        <v>10000.0</v>
      </c>
      <c r="F7" s="8">
        <f t="shared" si="1"/>
        <v>150000</v>
      </c>
      <c r="G7" s="9" t="s">
        <v>11</v>
      </c>
      <c r="H7" s="10"/>
      <c r="J7" s="18" t="s">
        <v>24</v>
      </c>
      <c r="K7" s="19">
        <v>160000.0</v>
      </c>
      <c r="L7" s="2"/>
      <c r="M7" s="4"/>
      <c r="N7" s="2"/>
      <c r="O7" s="2"/>
      <c r="P7" s="2"/>
      <c r="Q7" s="2"/>
    </row>
    <row r="8">
      <c r="A8" s="16" t="s">
        <v>25</v>
      </c>
      <c r="B8" s="7" t="s">
        <v>26</v>
      </c>
      <c r="C8" s="17" t="s">
        <v>27</v>
      </c>
      <c r="D8" s="21">
        <v>1.0</v>
      </c>
      <c r="E8" s="22">
        <v>160000.0</v>
      </c>
      <c r="F8" s="8">
        <f t="shared" si="1"/>
        <v>160000</v>
      </c>
      <c r="G8" s="24" t="s">
        <v>28</v>
      </c>
      <c r="H8" s="25" t="s">
        <v>29</v>
      </c>
      <c r="I8" s="11"/>
      <c r="J8" s="26" t="s">
        <v>30</v>
      </c>
      <c r="K8" s="27">
        <f>SUM(K3:K7)</f>
        <v>1004892.5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52.5" customHeight="1">
      <c r="A9" s="20"/>
      <c r="B9" s="7" t="s">
        <v>31</v>
      </c>
      <c r="C9" s="17" t="s">
        <v>32</v>
      </c>
      <c r="D9" s="7">
        <v>30.0</v>
      </c>
      <c r="E9" s="28">
        <v>470.0</v>
      </c>
      <c r="F9" s="8">
        <f t="shared" si="1"/>
        <v>14100</v>
      </c>
      <c r="G9" s="29" t="s">
        <v>33</v>
      </c>
      <c r="H9" s="25" t="s">
        <v>34</v>
      </c>
    </row>
    <row r="10">
      <c r="A10" s="20"/>
      <c r="B10" s="7" t="s">
        <v>35</v>
      </c>
      <c r="C10" s="17" t="s">
        <v>36</v>
      </c>
      <c r="D10" s="7">
        <v>3.0</v>
      </c>
      <c r="E10" s="22">
        <v>3650.0</v>
      </c>
      <c r="F10" s="8">
        <f t="shared" si="1"/>
        <v>10950</v>
      </c>
      <c r="G10" s="29" t="s">
        <v>33</v>
      </c>
      <c r="H10" s="30" t="s">
        <v>37</v>
      </c>
      <c r="I10" s="23"/>
      <c r="L10" s="1"/>
      <c r="M10" s="1"/>
      <c r="N10" s="1"/>
      <c r="O10" s="1"/>
      <c r="P10" s="1"/>
      <c r="Q10" s="1"/>
    </row>
    <row r="11">
      <c r="A11" s="20"/>
      <c r="B11" s="7" t="s">
        <v>38</v>
      </c>
      <c r="C11" s="17" t="s">
        <v>39</v>
      </c>
      <c r="D11" s="24">
        <v>5.0</v>
      </c>
      <c r="E11" s="31">
        <v>900.0</v>
      </c>
      <c r="F11" s="8">
        <f t="shared" si="1"/>
        <v>4500</v>
      </c>
      <c r="G11" s="29" t="s">
        <v>33</v>
      </c>
      <c r="H11" s="32" t="s">
        <v>40</v>
      </c>
      <c r="L11" s="1"/>
      <c r="M11" s="2"/>
      <c r="N11" s="2"/>
      <c r="O11" s="2"/>
      <c r="P11" s="2"/>
      <c r="Q11" s="2"/>
    </row>
    <row r="12">
      <c r="A12" s="20"/>
      <c r="B12" s="7" t="s">
        <v>41</v>
      </c>
      <c r="C12" s="17" t="s">
        <v>42</v>
      </c>
      <c r="D12" s="7">
        <v>3.0</v>
      </c>
      <c r="E12" s="31">
        <v>390.0</v>
      </c>
      <c r="F12" s="8">
        <f t="shared" si="1"/>
        <v>1170</v>
      </c>
      <c r="G12" s="29" t="s">
        <v>33</v>
      </c>
      <c r="H12" s="25" t="s">
        <v>43</v>
      </c>
      <c r="I12" s="23"/>
      <c r="L12" s="1"/>
      <c r="M12" s="4"/>
      <c r="N12" s="4"/>
      <c r="O12" s="4"/>
      <c r="P12" s="4"/>
      <c r="Q12" s="4"/>
    </row>
    <row r="13">
      <c r="A13" s="20"/>
      <c r="B13" s="7" t="s">
        <v>44</v>
      </c>
      <c r="C13" s="33" t="s">
        <v>45</v>
      </c>
      <c r="D13" s="7">
        <v>2.0</v>
      </c>
      <c r="E13" s="28">
        <v>3950.0</v>
      </c>
      <c r="F13" s="8">
        <f t="shared" si="1"/>
        <v>7900</v>
      </c>
      <c r="G13" s="29" t="s">
        <v>33</v>
      </c>
      <c r="H13" s="25" t="s">
        <v>46</v>
      </c>
    </row>
    <row r="14">
      <c r="A14" s="20"/>
      <c r="B14" s="7" t="s">
        <v>47</v>
      </c>
      <c r="C14" s="33" t="s">
        <v>45</v>
      </c>
      <c r="D14" s="24">
        <v>2.0</v>
      </c>
      <c r="E14" s="8">
        <v>1200.0</v>
      </c>
      <c r="F14" s="8">
        <f t="shared" si="1"/>
        <v>2400</v>
      </c>
      <c r="G14" s="29" t="s">
        <v>33</v>
      </c>
      <c r="H14" s="25" t="s">
        <v>48</v>
      </c>
      <c r="L14" s="2"/>
      <c r="M14" s="4"/>
    </row>
    <row r="15">
      <c r="A15" s="20"/>
      <c r="B15" s="7" t="s">
        <v>49</v>
      </c>
      <c r="C15" s="33" t="s">
        <v>50</v>
      </c>
      <c r="D15" s="21">
        <v>2.0</v>
      </c>
      <c r="E15" s="22">
        <v>450.0</v>
      </c>
      <c r="F15" s="8">
        <f t="shared" si="1"/>
        <v>900</v>
      </c>
      <c r="G15" s="29" t="s">
        <v>33</v>
      </c>
      <c r="H15" s="34" t="s">
        <v>51</v>
      </c>
    </row>
    <row r="16">
      <c r="A16" s="14"/>
      <c r="B16" s="7" t="s">
        <v>52</v>
      </c>
      <c r="C16" s="35" t="s">
        <v>53</v>
      </c>
      <c r="D16" s="24">
        <v>5.0</v>
      </c>
      <c r="E16" s="28">
        <v>1300.0</v>
      </c>
      <c r="F16" s="8">
        <f t="shared" si="1"/>
        <v>6500</v>
      </c>
      <c r="G16" s="29" t="s">
        <v>33</v>
      </c>
      <c r="H16" s="25" t="s">
        <v>54</v>
      </c>
      <c r="I16" s="4"/>
      <c r="J16" s="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6" t="s">
        <v>55</v>
      </c>
      <c r="B17" s="6" t="s">
        <v>56</v>
      </c>
      <c r="C17" s="17" t="s">
        <v>57</v>
      </c>
      <c r="D17" s="24">
        <v>75.0</v>
      </c>
      <c r="E17" s="22">
        <v>630.0</v>
      </c>
      <c r="F17" s="8">
        <f t="shared" si="1"/>
        <v>47250</v>
      </c>
      <c r="G17" s="29" t="s">
        <v>58</v>
      </c>
      <c r="H17" s="24" t="s">
        <v>59</v>
      </c>
    </row>
    <row r="18">
      <c r="A18" s="20"/>
      <c r="B18" s="20"/>
      <c r="C18" s="17" t="s">
        <v>60</v>
      </c>
      <c r="D18" s="21">
        <v>2.0</v>
      </c>
      <c r="E18" s="22">
        <v>7490.0</v>
      </c>
      <c r="F18" s="8">
        <f t="shared" ref="F18:F19" si="2">E18*D18</f>
        <v>14980</v>
      </c>
      <c r="G18" s="29" t="s">
        <v>58</v>
      </c>
      <c r="H18" s="25" t="s">
        <v>61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0"/>
      <c r="B19" s="14"/>
      <c r="C19" s="17" t="s">
        <v>62</v>
      </c>
      <c r="D19" s="24">
        <v>75.0</v>
      </c>
      <c r="E19" s="22">
        <v>200.0</v>
      </c>
      <c r="F19" s="8">
        <f t="shared" si="2"/>
        <v>15000</v>
      </c>
      <c r="G19" s="29" t="s">
        <v>58</v>
      </c>
      <c r="H19" s="34" t="s">
        <v>63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0"/>
      <c r="B20" s="6" t="s">
        <v>64</v>
      </c>
      <c r="C20" s="17" t="s">
        <v>65</v>
      </c>
      <c r="D20" s="21">
        <v>50.0</v>
      </c>
      <c r="E20" s="31">
        <v>211.0</v>
      </c>
      <c r="F20" s="8">
        <f>D20*E20</f>
        <v>10550</v>
      </c>
      <c r="G20" s="24" t="s">
        <v>66</v>
      </c>
      <c r="H20" s="34" t="s">
        <v>67</v>
      </c>
    </row>
    <row r="21">
      <c r="A21" s="20"/>
      <c r="B21" s="14"/>
      <c r="C21" s="17" t="s">
        <v>68</v>
      </c>
      <c r="D21" s="24">
        <v>75.0</v>
      </c>
      <c r="E21" s="22" t="s">
        <v>69</v>
      </c>
      <c r="F21" s="8">
        <v>6000.0</v>
      </c>
      <c r="G21" s="29" t="s">
        <v>70</v>
      </c>
      <c r="H21" s="25" t="s">
        <v>71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0"/>
      <c r="B22" s="6" t="s">
        <v>8</v>
      </c>
      <c r="C22" s="17" t="s">
        <v>72</v>
      </c>
      <c r="D22" s="21">
        <v>2.0</v>
      </c>
      <c r="E22" s="22">
        <v>1000.0</v>
      </c>
      <c r="F22" s="8">
        <f t="shared" ref="F22:F28" si="3">D22*E22</f>
        <v>2000</v>
      </c>
      <c r="G22" s="29" t="s">
        <v>70</v>
      </c>
      <c r="H22" s="25" t="s">
        <v>73</v>
      </c>
    </row>
    <row r="23">
      <c r="A23" s="20"/>
      <c r="B23" s="20"/>
      <c r="C23" s="17" t="s">
        <v>74</v>
      </c>
      <c r="D23" s="21">
        <v>2.0</v>
      </c>
      <c r="E23" s="31">
        <v>1710.0</v>
      </c>
      <c r="F23" s="8">
        <f t="shared" si="3"/>
        <v>3420</v>
      </c>
      <c r="G23" s="29" t="s">
        <v>70</v>
      </c>
      <c r="H23" s="25" t="s">
        <v>75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4"/>
      <c r="B24" s="14"/>
      <c r="C24" s="17" t="s">
        <v>76</v>
      </c>
      <c r="D24" s="21">
        <v>1.0</v>
      </c>
      <c r="E24" s="31">
        <v>560.0</v>
      </c>
      <c r="F24" s="8">
        <f t="shared" si="3"/>
        <v>560</v>
      </c>
      <c r="G24" s="29" t="s">
        <v>70</v>
      </c>
      <c r="H24" s="25" t="s">
        <v>77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6" t="s">
        <v>78</v>
      </c>
      <c r="B25" s="7" t="s">
        <v>79</v>
      </c>
      <c r="C25" s="17" t="s">
        <v>80</v>
      </c>
      <c r="D25" s="21">
        <v>1.0</v>
      </c>
      <c r="E25" s="22">
        <v>30000.0</v>
      </c>
      <c r="F25" s="8">
        <f t="shared" si="3"/>
        <v>30000</v>
      </c>
      <c r="G25" s="29" t="s">
        <v>11</v>
      </c>
      <c r="H25" s="10"/>
    </row>
    <row r="26">
      <c r="A26" s="20"/>
      <c r="B26" s="7" t="s">
        <v>81</v>
      </c>
      <c r="C26" s="17" t="s">
        <v>82</v>
      </c>
      <c r="D26" s="21">
        <v>1.0</v>
      </c>
      <c r="E26" s="22">
        <v>50000.0</v>
      </c>
      <c r="F26" s="8">
        <f t="shared" si="3"/>
        <v>50000</v>
      </c>
      <c r="G26" s="29" t="s">
        <v>11</v>
      </c>
      <c r="H26" s="10"/>
    </row>
    <row r="27">
      <c r="A27" s="14"/>
      <c r="B27" s="7" t="s">
        <v>83</v>
      </c>
      <c r="C27" s="17" t="s">
        <v>84</v>
      </c>
      <c r="D27" s="21">
        <v>50.0</v>
      </c>
      <c r="E27" s="22">
        <v>1000.0</v>
      </c>
      <c r="F27" s="8">
        <f t="shared" si="3"/>
        <v>50000</v>
      </c>
      <c r="G27" s="29" t="s">
        <v>11</v>
      </c>
      <c r="H27" s="10"/>
      <c r="I27" s="4"/>
      <c r="J27" s="4"/>
    </row>
    <row r="28" ht="15.75" customHeight="1">
      <c r="A28" s="16" t="s">
        <v>85</v>
      </c>
      <c r="B28" s="6" t="s">
        <v>86</v>
      </c>
      <c r="C28" s="6" t="s">
        <v>87</v>
      </c>
      <c r="D28" s="6">
        <v>2.0</v>
      </c>
      <c r="E28" s="36">
        <v>5000.0</v>
      </c>
      <c r="F28" s="37">
        <f t="shared" si="3"/>
        <v>10000</v>
      </c>
      <c r="G28" s="38" t="s">
        <v>11</v>
      </c>
      <c r="H28" s="39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0"/>
      <c r="B29" s="20"/>
      <c r="C29" s="20"/>
      <c r="D29" s="20"/>
      <c r="E29" s="20"/>
      <c r="F29" s="20"/>
      <c r="G29" s="20"/>
      <c r="H29" s="20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0"/>
      <c r="B30" s="20"/>
      <c r="C30" s="20"/>
      <c r="D30" s="20"/>
      <c r="E30" s="20"/>
      <c r="F30" s="20"/>
      <c r="G30" s="20"/>
      <c r="H30" s="20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4"/>
      <c r="B31" s="14"/>
      <c r="C31" s="14"/>
      <c r="D31" s="14"/>
      <c r="E31" s="14"/>
      <c r="F31" s="14"/>
      <c r="G31" s="14"/>
      <c r="H31" s="1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40" t="s">
        <v>19</v>
      </c>
      <c r="B32" s="41" t="s">
        <v>88</v>
      </c>
      <c r="C32" s="42" t="s">
        <v>89</v>
      </c>
      <c r="D32" s="43">
        <v>2.0</v>
      </c>
      <c r="E32" s="44">
        <v>15000.0</v>
      </c>
      <c r="F32" s="36">
        <f>2*15000</f>
        <v>30000</v>
      </c>
      <c r="G32" s="38" t="s">
        <v>90</v>
      </c>
      <c r="H32" s="45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54.75" customHeight="1">
      <c r="A33" s="14"/>
      <c r="B33" s="14"/>
      <c r="C33" s="14"/>
      <c r="D33" s="14"/>
      <c r="E33" s="14"/>
      <c r="F33" s="14"/>
      <c r="G33" s="14"/>
      <c r="H33" s="1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46"/>
      <c r="B34" s="47"/>
      <c r="C34" s="48" t="s">
        <v>91</v>
      </c>
      <c r="D34" s="49"/>
      <c r="E34" s="49"/>
      <c r="F34" s="4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50" t="s">
        <v>92</v>
      </c>
      <c r="F35" s="51">
        <f>SUM(F3:F33)</f>
        <v>973180</v>
      </c>
    </row>
    <row r="36" ht="15.75" customHeight="1"/>
    <row r="37" ht="15.75" customHeight="1">
      <c r="A37" s="52" t="s">
        <v>93</v>
      </c>
      <c r="B37" s="53" t="s">
        <v>94</v>
      </c>
      <c r="C37" s="54">
        <f>2*F35</f>
        <v>1946360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5">
    <mergeCell ref="A3:A4"/>
    <mergeCell ref="A17:A24"/>
    <mergeCell ref="A5:A7"/>
    <mergeCell ref="B6:B7"/>
    <mergeCell ref="A8:A16"/>
    <mergeCell ref="E28:E31"/>
    <mergeCell ref="F28:F31"/>
    <mergeCell ref="G28:G31"/>
    <mergeCell ref="H28:H31"/>
    <mergeCell ref="D28:D31"/>
    <mergeCell ref="D32:D33"/>
    <mergeCell ref="B32:B33"/>
    <mergeCell ref="C32:C33"/>
    <mergeCell ref="E32:E33"/>
    <mergeCell ref="F32:F33"/>
    <mergeCell ref="G32:G33"/>
    <mergeCell ref="H32:H33"/>
    <mergeCell ref="B20:B21"/>
    <mergeCell ref="B22:B24"/>
    <mergeCell ref="A25:A27"/>
    <mergeCell ref="A28:A31"/>
    <mergeCell ref="B28:B31"/>
    <mergeCell ref="C28:C31"/>
    <mergeCell ref="A32:A33"/>
    <mergeCell ref="B17:B19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2020-05-29T14:22:09Z</dcterms:created>
  <dc:creator>Emilio</dc:creator>
</cp:coreProperties>
</file>